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<sst xmlns="http://schemas.openxmlformats.org/spreadsheetml/2006/main" count="288" uniqueCount="109">
  <si>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</si>
  <si>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</si>
  <si>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</si>
  <si>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</si>
  <si>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</si>
  <si>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</si>
  <si>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</si>
  <si>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</si>
  <si>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</si>
  <si>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</si>
  <si>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</si>
  <si>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</si>
  <si>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</si>
  <si>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</si>
  <si>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</si>
  <si>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</si>
  <si>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</si>
  <si>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</si>
  <si>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</si>
  <si>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</si>
  <si>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</si>
  <si>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</si>
  <si>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</si>
  <si>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</si>
  <si>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</si>
  <si>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</si>
  <si>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</si>
  <si>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</si>
  <si>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</si>
  <si>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</si>
  <si>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</si>
  <si>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</si>
  <si>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</si>
  <si>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</si>
  <si>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</si>
  <si>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</si>
  <si>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</si>
  <si>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</si>
  <si>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</si>
  <si>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</si>
  <si>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</si>
  <si>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</si>
  <si>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</si>
  <si>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</si>
  <si>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</si>
  <si>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</si>
  <si>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</si>
  <si>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</si>
  <si>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</si>
  <si>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</si>
  <si>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</si>
  <si>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</si>
  <si>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</si>
  <si>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</si>
  <si>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</si>
  <si>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</si>
  <si>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</si>
  <si>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</si>
  <si>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</si>
  <si>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</si>
  <si>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</si>
  <si>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</si>
  <si>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</si>
  <si>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</si>
  <si>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</si>
  <si>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</si>
  <si>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</si>
  <si>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</si>
  <si>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</si>
  <si>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</si>
  <si>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</si>
  <si>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</si>
  <si>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</si>
  <si>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</si>
  <si>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</si>
  <si>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</si>
  <si>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</si>
  <si>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</si>
  <si>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</si>
  <si>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</si>
  <si>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</si>
  <si>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</si>
  <si>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</si>
  <si>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</si>
  <si>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</si>
  <si>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</si>
  <si>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</si>
  <si>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</si>
  <si>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</si>
  <si>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</si>
  <si>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</si>
  <si>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</si>
  <si>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</si>
  <si>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</si>
  <si>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</si>
  <si>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</si>
  <si>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</si>
  <si>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</si>
  <si>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</si>
  <si>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</si>
  <si>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</si>
  <si>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</si>
  <si>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</si>
  <si>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</si>
  <si>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</si>
  <si>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11.07.2017</t>
  </si>
  <si>
    <r>
      <t xml:space="preserve">станом на 11.07.2017р.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</si>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</sst>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6009"/>
        <c:crosses val="autoZero"/>
        <c:auto val="0"/>
        <c:lblOffset val="100"/>
        <c:tickLblSkip val="1"/>
        <c:noMultiLvlLbl val="0"/>
      </c:catAx>
      <c:valAx>
        <c:axId val="580160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259"/>
        <c:crosses val="autoZero"/>
        <c:auto val="0"/>
        <c:lblOffset val="100"/>
        <c:tickLblSkip val="1"/>
        <c:noMultiLvlLbl val="0"/>
      </c:catAx>
      <c:valAx>
        <c:axId val="16762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820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5086332"/>
        <c:axId val="1559261"/>
      </c:lineChart>
      <c:catAx>
        <c:axId val="15086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261"/>
        <c:crosses val="autoZero"/>
        <c:auto val="0"/>
        <c:lblOffset val="100"/>
        <c:tickLblSkip val="1"/>
        <c:noMultiLvlLbl val="0"/>
      </c:catAx>
      <c:valAx>
        <c:axId val="15592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91287"/>
        <c:crosses val="autoZero"/>
        <c:auto val="0"/>
        <c:lblOffset val="100"/>
        <c:tickLblSkip val="1"/>
        <c:noMultiLvlLbl val="0"/>
      </c:catAx>
      <c:valAx>
        <c:axId val="591912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2959536"/>
        <c:axId val="29764913"/>
      </c:lineChart>
      <c:catAx>
        <c:axId val="629595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64913"/>
        <c:crosses val="autoZero"/>
        <c:auto val="0"/>
        <c:lblOffset val="100"/>
        <c:tickLblSkip val="1"/>
        <c:noMultiLvlLbl val="0"/>
      </c:catAx>
      <c:valAx>
        <c:axId val="297649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595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6557626"/>
        <c:axId val="62147723"/>
      </c:lineChart>
      <c:catAx>
        <c:axId val="665576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7723"/>
        <c:crosses val="autoZero"/>
        <c:auto val="0"/>
        <c:lblOffset val="100"/>
        <c:tickLblSkip val="1"/>
        <c:noMultiLvlLbl val="0"/>
      </c:catAx>
      <c:valAx>
        <c:axId val="621477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5762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2458596"/>
        <c:axId val="800773"/>
      </c:lineChart>
      <c:catAx>
        <c:axId val="224585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773"/>
        <c:crosses val="autoZero"/>
        <c:auto val="0"/>
        <c:lblOffset val="100"/>
        <c:tickLblSkip val="1"/>
        <c:noMultiLvlLbl val="0"/>
      </c:catAx>
      <c:valAx>
        <c:axId val="8007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5859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11.07.2017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206958"/>
        <c:axId val="64862623"/>
      </c:bar3D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62623"/>
        <c:crosses val="autoZero"/>
        <c:auto val="1"/>
        <c:lblOffset val="100"/>
        <c:tickLblSkip val="1"/>
        <c:noMultiLvlLbl val="0"/>
      </c:catAx>
      <c:valAx>
        <c:axId val="64862623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06958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892696"/>
        <c:axId val="19381081"/>
      </c:bar3D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92696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676 500,5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- 90 791,6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- 86 042,2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95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4">
        <v>0</v>
      </c>
      <c r="V23" s="13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0">
        <f>SUM(U4:U23)</f>
        <v>1</v>
      </c>
      <c r="V24" s="14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42887</v>
      </c>
      <c r="S29" s="146">
        <f>'[2]травень'!$D$97</f>
        <v>1135.71022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42887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100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2">
        <v>0</v>
      </c>
      <c r="V4" s="13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4">
        <v>0</v>
      </c>
      <c r="V5" s="13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6">
        <v>1</v>
      </c>
      <c r="V6" s="13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6">
        <v>0</v>
      </c>
      <c r="V7" s="13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4">
        <v>0</v>
      </c>
      <c r="V8" s="13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4">
        <v>0</v>
      </c>
      <c r="V9" s="13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4">
        <v>0</v>
      </c>
      <c r="V11" s="13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4">
        <v>0</v>
      </c>
      <c r="V12" s="13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4">
        <v>0</v>
      </c>
      <c r="V13" s="13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4">
        <v>0</v>
      </c>
      <c r="V14" s="13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4">
        <v>0</v>
      </c>
      <c r="V15" s="13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4">
        <v>0</v>
      </c>
      <c r="V17" s="13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4">
        <v>0</v>
      </c>
      <c r="V20" s="13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4">
        <v>0</v>
      </c>
      <c r="V22" s="13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4">
        <v>0</v>
      </c>
      <c r="V23" s="13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0">
        <f>SUM(U4:U23)</f>
        <v>1</v>
      </c>
      <c r="V24" s="14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42917</v>
      </c>
      <c r="S29" s="146">
        <f>'[2]червень'!$D$97</f>
        <v>225.52589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42917</v>
      </c>
      <c r="S39" s="145">
        <v>31922.249009999945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103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AVERAGE(N4:N9)</f>
        <v>5491.966666666667</v>
      </c>
      <c r="R4" s="71">
        <v>0</v>
      </c>
      <c r="S4" s="72">
        <v>0</v>
      </c>
      <c r="T4" s="73">
        <v>0</v>
      </c>
      <c r="U4" s="132">
        <v>0</v>
      </c>
      <c r="V4" s="13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5492</v>
      </c>
      <c r="R5" s="75">
        <v>0</v>
      </c>
      <c r="S5" s="69">
        <v>0</v>
      </c>
      <c r="T5" s="76">
        <v>104.84</v>
      </c>
      <c r="U5" s="134">
        <v>0</v>
      </c>
      <c r="V5" s="135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1.25</v>
      </c>
      <c r="E6" s="113">
        <f t="shared" si="0"/>
        <v>0.050000000000000044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5492</v>
      </c>
      <c r="R6" s="77">
        <v>0</v>
      </c>
      <c r="S6" s="78">
        <v>0</v>
      </c>
      <c r="T6" s="79">
        <v>3.9</v>
      </c>
      <c r="U6" s="136">
        <v>0</v>
      </c>
      <c r="V6" s="137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5492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5492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</v>
      </c>
      <c r="D9" s="113">
        <v>9.2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16.149999999999814</v>
      </c>
      <c r="N9" s="69">
        <v>3228.65</v>
      </c>
      <c r="O9" s="69">
        <v>3500</v>
      </c>
      <c r="P9" s="3">
        <f t="shared" si="2"/>
        <v>0.9224714285714286</v>
      </c>
      <c r="Q9" s="2">
        <v>5492</v>
      </c>
      <c r="R9" s="77">
        <v>106.04</v>
      </c>
      <c r="S9" s="78">
        <v>0</v>
      </c>
      <c r="T9" s="76">
        <v>0</v>
      </c>
      <c r="U9" s="134">
        <v>0</v>
      </c>
      <c r="V9" s="135"/>
      <c r="W9" s="74">
        <f t="shared" si="3"/>
        <v>106.04</v>
      </c>
    </row>
    <row r="10" spans="1:23" ht="12.75">
      <c r="A10" s="10">
        <v>42927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5492</v>
      </c>
      <c r="R10" s="77"/>
      <c r="S10" s="78"/>
      <c r="T10" s="76"/>
      <c r="U10" s="134"/>
      <c r="V10" s="135"/>
      <c r="W10" s="74">
        <f>R10+S10+U10+T10+V10</f>
        <v>0</v>
      </c>
    </row>
    <row r="11" spans="1:23" ht="12.75">
      <c r="A11" s="10">
        <v>42928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5492</v>
      </c>
      <c r="R11" s="75"/>
      <c r="S11" s="69"/>
      <c r="T11" s="76"/>
      <c r="U11" s="134"/>
      <c r="V11" s="135"/>
      <c r="W11" s="74">
        <f t="shared" si="3"/>
        <v>0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5492</v>
      </c>
      <c r="R12" s="75"/>
      <c r="S12" s="69"/>
      <c r="T12" s="76"/>
      <c r="U12" s="134"/>
      <c r="V12" s="135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5492</v>
      </c>
      <c r="R13" s="75"/>
      <c r="S13" s="69"/>
      <c r="T13" s="76"/>
      <c r="U13" s="134"/>
      <c r="V13" s="135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5492</v>
      </c>
      <c r="R14" s="75"/>
      <c r="S14" s="69"/>
      <c r="T14" s="80"/>
      <c r="U14" s="134"/>
      <c r="V14" s="135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5492</v>
      </c>
      <c r="R15" s="75"/>
      <c r="S15" s="69"/>
      <c r="T15" s="80"/>
      <c r="U15" s="134"/>
      <c r="V15" s="135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5492</v>
      </c>
      <c r="R16" s="75"/>
      <c r="S16" s="69"/>
      <c r="T16" s="80"/>
      <c r="U16" s="134"/>
      <c r="V16" s="135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5492</v>
      </c>
      <c r="R17" s="75"/>
      <c r="S17" s="69"/>
      <c r="T17" s="80"/>
      <c r="U17" s="134"/>
      <c r="V17" s="135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5492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5492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5492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5492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5492</v>
      </c>
      <c r="R22" s="81"/>
      <c r="S22" s="80"/>
      <c r="T22" s="76"/>
      <c r="U22" s="134"/>
      <c r="V22" s="135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5492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5492</v>
      </c>
      <c r="R24" s="81"/>
      <c r="S24" s="80"/>
      <c r="T24" s="76"/>
      <c r="U24" s="134"/>
      <c r="V24" s="13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21056.95</v>
      </c>
      <c r="C25" s="92">
        <f t="shared" si="4"/>
        <v>456.55</v>
      </c>
      <c r="D25" s="115">
        <f t="shared" si="4"/>
        <v>129</v>
      </c>
      <c r="E25" s="115">
        <f t="shared" si="4"/>
        <v>327.55</v>
      </c>
      <c r="F25" s="92">
        <f t="shared" si="4"/>
        <v>491.29999999999995</v>
      </c>
      <c r="G25" s="92">
        <f t="shared" si="4"/>
        <v>1799.5</v>
      </c>
      <c r="H25" s="92">
        <f t="shared" si="4"/>
        <v>5064.5</v>
      </c>
      <c r="I25" s="92">
        <f t="shared" si="4"/>
        <v>644.75</v>
      </c>
      <c r="J25" s="92">
        <f t="shared" si="4"/>
        <v>255.65</v>
      </c>
      <c r="K25" s="92">
        <f t="shared" si="4"/>
        <v>511.6</v>
      </c>
      <c r="L25" s="92">
        <f t="shared" si="4"/>
        <v>2539</v>
      </c>
      <c r="M25" s="91">
        <f t="shared" si="4"/>
        <v>131.99999999999915</v>
      </c>
      <c r="N25" s="91">
        <f t="shared" si="4"/>
        <v>32951.8</v>
      </c>
      <c r="O25" s="91">
        <f t="shared" si="4"/>
        <v>120156.4</v>
      </c>
      <c r="P25" s="93">
        <f>N25/O25</f>
        <v>0.2742409060191551</v>
      </c>
      <c r="Q25" s="2"/>
      <c r="R25" s="82">
        <f>SUM(R4:R24)</f>
        <v>106.04</v>
      </c>
      <c r="S25" s="82">
        <f>SUM(S4:S24)</f>
        <v>0</v>
      </c>
      <c r="T25" s="82">
        <f>SUM(T4:T24)</f>
        <v>108.74000000000001</v>
      </c>
      <c r="U25" s="140">
        <f>SUM(U4:U24)</f>
        <v>1</v>
      </c>
      <c r="V25" s="141"/>
      <c r="W25" s="82">
        <f>R25+S25+U25+T25+V25</f>
        <v>215.78000000000003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 t="s">
        <v>33</v>
      </c>
      <c r="S28" s="138"/>
      <c r="T28" s="138"/>
      <c r="U28" s="13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>
        <v>42927</v>
      </c>
      <c r="S30" s="146">
        <v>106.03</v>
      </c>
      <c r="T30" s="146"/>
      <c r="U30" s="14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/>
      <c r="S31" s="146"/>
      <c r="T31" s="146"/>
      <c r="U31" s="14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 t="s">
        <v>30</v>
      </c>
      <c r="S38" s="138"/>
      <c r="T38" s="138"/>
      <c r="U38" s="13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 t="s">
        <v>31</v>
      </c>
      <c r="S39" s="139"/>
      <c r="T39" s="139"/>
      <c r="U39" s="13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>
        <v>42927</v>
      </c>
      <c r="S40" s="145">
        <v>30161.806039999945</v>
      </c>
      <c r="T40" s="145"/>
      <c r="U40" s="14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4"/>
      <c r="S41" s="145"/>
      <c r="T41" s="145"/>
      <c r="U41" s="14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107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108</v>
      </c>
      <c r="P27" s="165"/>
    </row>
    <row r="28" spans="1:16" ht="30.75" customHeight="1">
      <c r="A28" s="155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липень!S40</f>
        <v>30161.806039999945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6676.95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8411.86</v>
      </c>
      <c r="N29" s="51">
        <f>M29-L29</f>
        <v>-44375.14</v>
      </c>
      <c r="O29" s="166">
        <f>липень!S30</f>
        <v>106.03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372599.33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90196.9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109426.84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11576.87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54416.68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18612.30000000004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676500.54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6676.95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2017-07-11T09:36:24Z</dcterms:modified>
  <cp:category/>
  <cp:version/>
  <cp:contentType/>
  <cp:contentStatus/>
</cp:coreProperties>
</file>